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<sst xmlns="http://schemas.openxmlformats.org/spreadsheetml/2006/main" count="88" uniqueCount="50">
  <si>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</si>
  <si>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</si>
  <si>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</si>
  <si>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</si>
  <si>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</si>
  <si>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</si>
  <si>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</si>
  <si>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</si>
  <si>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</si>
  <si>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</si>
  <si>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</si>
  <si>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</si>
  <si>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</si>
  <si>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</si>
  <si>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</si>
  <si>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</si>
  <si>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</si>
  <si>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</si>
  <si>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</si>
  <si>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</si>
  <si>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</si>
  <si>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</si>
  <si>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</si>
  <si>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</si>
  <si>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</si>
  <si>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</si>
  <si>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</si>
  <si>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</si>
  <si>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</si>
  <si>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</si>
  <si>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</si>
  <si>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</si>
  <si>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</si>
  <si>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</si>
  <si>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</si>
  <si>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</si>
  <si>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</si>
  <si>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</si>
  <si>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</si>
  <si>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</si>
  <si>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</si>
  <si>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</si>
  <si>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</si>
  <si>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</si>
  <si>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</si>
  <si>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</si>
  <si>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</si>
  <si>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Утвержденные бюджетные назначения на 2024 год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</si>
  <si>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март 2024 года (нарастающим итогом с начала года)</t>
  </si>
  <si>
    <t>Исполнено за март                2024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</si>
</sst>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00_р_._-;\-* #,##0.00000000_р_._-;_-* &quot;-&quot;??_р_._-;_-@_-"/>
    <numFmt numFmtId="185" formatCode="_-* #,##0.000000_р_._-;\-* #,##0.000000_р_._-;_-* &quot;-&quot;????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 wrapText="1"/>
    </xf>
    <xf numFmtId="176" fontId="5" fillId="0" borderId="0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1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0"/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48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7" t="s">
        <v>0</v>
      </c>
      <c r="B10" s="65"/>
      <c r="C10" s="65"/>
      <c r="D10" s="63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8"/>
      <c r="B11" s="62"/>
      <c r="C11" s="62"/>
      <c r="D11" s="64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8"/>
      <c r="B12" s="57" t="s">
        <v>2</v>
      </c>
      <c r="C12" s="60" t="s">
        <v>3</v>
      </c>
      <c r="D12" s="57" t="s">
        <v>47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8"/>
      <c r="B13" s="59"/>
      <c r="C13" s="61"/>
      <c r="D13" s="57"/>
      <c r="E13" s="47" t="s">
        <v>49</v>
      </c>
      <c r="F13" s="49" t="s">
        <v>35</v>
      </c>
      <c r="G13" s="49" t="s">
        <v>31</v>
      </c>
      <c r="H13" s="13"/>
      <c r="I13" s="13"/>
      <c r="J13" s="13"/>
      <c r="K13" s="13"/>
    </row>
    <row r="14" spans="1:11" ht="67.5" customHeight="1">
      <c r="A14" s="58"/>
      <c r="B14" s="59"/>
      <c r="C14" s="61"/>
      <c r="D14" s="57"/>
      <c r="E14" s="48"/>
      <c r="F14" s="48"/>
      <c r="G14" s="48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16755.109999999997</v>
      </c>
      <c r="E16" s="40">
        <f>E18+E31+E34+E37+E41+E45+E48+E52+E55+E58</f>
        <v>3175.59946</v>
      </c>
      <c r="F16" s="40">
        <f>E16-D16</f>
        <v>-13579.510539999997</v>
      </c>
      <c r="G16" s="44">
        <f>E16/D16</f>
        <v>0.1895302066056266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7525.4929999999995</v>
      </c>
      <c r="E18" s="40">
        <f>E19+E20+E23+E28+E21+E22</f>
        <v>1346.39147</v>
      </c>
      <c r="F18" s="40">
        <f aca="true" t="shared" si="0" ref="F18:F26">E18-D18</f>
        <v>-6179.10153</v>
      </c>
      <c r="G18" s="40">
        <f aca="true" t="shared" si="1" ref="G18:G24">E18/D18*100</f>
        <v>17.89107331572829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1176.55588</v>
      </c>
      <c r="E19" s="41">
        <v>228.38914</v>
      </c>
      <c r="F19" s="41">
        <f t="shared" si="0"/>
        <v>-948.1667399999999</v>
      </c>
      <c r="G19" s="41">
        <f t="shared" si="1"/>
        <v>19.411669592777862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5029.52601</v>
      </c>
      <c r="E20" s="39">
        <v>895.88013</v>
      </c>
      <c r="F20" s="39">
        <f t="shared" si="0"/>
        <v>-4133.64588</v>
      </c>
      <c r="G20" s="39">
        <f t="shared" si="1"/>
        <v>17.812416681388235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3.25" customHeight="1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1166.41111</v>
      </c>
      <c r="E23" s="39">
        <f>E24+E26</f>
        <v>222.1222</v>
      </c>
      <c r="F23" s="39">
        <f t="shared" si="0"/>
        <v>-944.28891</v>
      </c>
      <c r="G23" s="39">
        <f t="shared" si="1"/>
        <v>19.0432171037877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1133.41111</v>
      </c>
      <c r="E26" s="42">
        <v>222.1222</v>
      </c>
      <c r="F26" s="42">
        <f t="shared" si="0"/>
        <v>-911.28891</v>
      </c>
      <c r="G26" s="39">
        <f>E26/D26*100</f>
        <v>19.59767272794776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150</v>
      </c>
      <c r="E28" s="39">
        <v>0</v>
      </c>
      <c r="F28" s="39">
        <f>E28-D28</f>
        <v>-150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150</v>
      </c>
      <c r="E29" s="42">
        <v>0</v>
      </c>
      <c r="F29" s="39">
        <f>E29-D29</f>
        <v>-150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353.9</v>
      </c>
      <c r="E31" s="39">
        <f>$E$32</f>
        <v>40.18893</v>
      </c>
      <c r="F31" s="39">
        <f>F32</f>
        <v>313.71106999999995</v>
      </c>
      <c r="G31" s="39">
        <f>E31/D31*100</f>
        <v>11.35601299802204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353.9</v>
      </c>
      <c r="E32" s="42">
        <v>40.18893</v>
      </c>
      <c r="F32" s="42">
        <f>D32-E32</f>
        <v>313.71106999999995</v>
      </c>
      <c r="G32" s="39">
        <f>E32/D32*100</f>
        <v>11.35601299802204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2.652</v>
      </c>
      <c r="F34" s="39">
        <f>$F$35</f>
        <v>-45.147999999999996</v>
      </c>
      <c r="G34" s="39">
        <f>$G$35</f>
        <v>41.160011555724665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2.652</v>
      </c>
      <c r="F35" s="42">
        <f>E35-D35</f>
        <v>-45.147999999999996</v>
      </c>
      <c r="G35" s="42">
        <f>$G$38</f>
        <v>41.160011555724665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1469.21</v>
      </c>
      <c r="E37" s="39">
        <f>E38+E39</f>
        <v>608.147</v>
      </c>
      <c r="F37" s="39">
        <f>E37-D37</f>
        <v>-861.063</v>
      </c>
      <c r="G37" s="39">
        <f>E37/D37*100</f>
        <v>41.39278932215272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1419.21</v>
      </c>
      <c r="E38" s="42">
        <v>584.147</v>
      </c>
      <c r="F38" s="42">
        <f>E38-D38</f>
        <v>-835.063</v>
      </c>
      <c r="G38" s="42">
        <f>E38/D38*100</f>
        <v>41.160011555724665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50</v>
      </c>
      <c r="E39" s="46">
        <v>24</v>
      </c>
      <c r="F39" s="42">
        <f>E39-D39</f>
        <v>-26</v>
      </c>
      <c r="G39" s="42">
        <f>E39/D39*100</f>
        <v>48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6719.14877</v>
      </c>
      <c r="E41" s="39">
        <f>E42+E43</f>
        <v>966.12932</v>
      </c>
      <c r="F41" s="39">
        <f>E41-D41</f>
        <v>-5753.01945</v>
      </c>
      <c r="G41" s="39">
        <f>E41/D41*100</f>
        <v>14.378745776751122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11">
        <v>1002.74877</v>
      </c>
      <c r="E42" s="42">
        <v>253.2112</v>
      </c>
      <c r="F42" s="42">
        <f>E42-D42</f>
        <v>-749.5375700000001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5716.4</v>
      </c>
      <c r="E43" s="42">
        <v>712.91812</v>
      </c>
      <c r="F43" s="42">
        <f>E43-D43</f>
        <v>-5003.481879999999</v>
      </c>
      <c r="G43" s="39">
        <f>E43/D43*100</f>
        <v>12.471452662514873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20</v>
      </c>
      <c r="E48" s="39">
        <f>E49+E50</f>
        <v>0</v>
      </c>
      <c r="F48" s="42">
        <f>E48-D48</f>
        <v>-20</v>
      </c>
      <c r="G48" s="42">
        <f>E48/D48*100</f>
        <v>0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20</v>
      </c>
      <c r="E49" s="42">
        <v>0</v>
      </c>
      <c r="F49" s="42">
        <f>E49-D49</f>
        <v>-20</v>
      </c>
      <c r="G49" s="42">
        <f>E49/D49*100</f>
        <v>0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521.68823</v>
      </c>
      <c r="E52" s="39">
        <f>E53</f>
        <v>129.12074</v>
      </c>
      <c r="F52" s="39">
        <f>F53</f>
        <v>-392.56748999999996</v>
      </c>
      <c r="G52" s="39">
        <f>E52/D52*100</f>
        <v>24.75055647699777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521.68823</v>
      </c>
      <c r="E53" s="42">
        <v>129.12074</v>
      </c>
      <c r="F53" s="42">
        <f>E53-D53</f>
        <v>-392.56748999999996</v>
      </c>
      <c r="G53" s="39">
        <f>E53/D53*100</f>
        <v>24.75055647699777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20</v>
      </c>
      <c r="E55" s="39">
        <f>$E$56</f>
        <v>5.1</v>
      </c>
      <c r="F55" s="39">
        <f>F56</f>
        <v>-14.9</v>
      </c>
      <c r="G55" s="39">
        <f>E55/D55*100</f>
        <v>25.5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20</v>
      </c>
      <c r="E56" s="42">
        <v>5.1</v>
      </c>
      <c r="F56" s="42">
        <f>E56-D56</f>
        <v>-14.9</v>
      </c>
      <c r="G56" s="39">
        <f>E56/D56*100</f>
        <v>25.5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77.87</v>
      </c>
      <c r="E58" s="39">
        <f>$E$59</f>
        <v>77.87</v>
      </c>
      <c r="F58" s="39">
        <f>F59</f>
        <v>0</v>
      </c>
      <c r="G58" s="37">
        <f>G59</f>
        <v>100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77.87</v>
      </c>
      <c r="E59" s="42">
        <v>77.87</v>
      </c>
      <c r="F59" s="42">
        <f>E59-D59</f>
        <v>0</v>
      </c>
      <c r="G59" s="38">
        <f>E59/D59*100</f>
        <v>100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5"/>
      <c r="B62" s="56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D12:D14"/>
    <mergeCell ref="D10:D11"/>
    <mergeCell ref="B10:C10"/>
    <mergeCell ref="E13:E14"/>
    <mergeCell ref="F13:F14"/>
    <mergeCell ref="G13:G14"/>
    <mergeCell ref="E2:G2"/>
    <mergeCell ref="A6:G8"/>
    <mergeCell ref="A62:B62"/>
    <mergeCell ref="A10:A14"/>
    <mergeCell ref="B12:B14"/>
    <mergeCell ref="C12:C14"/>
    <mergeCell ref="B11:C11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support135</cp:lastModifiedBy>
  <cp:lastPrinted>2024-04-05T08:27:55Z</cp:lastPrinted>
  <dcterms:created xsi:type="dcterms:W3CDTF">2005-02-28T13:05:04Z</dcterms:created>
  <dcterms:modified xsi:type="dcterms:W3CDTF">2024-04-08T07:59:27Z</dcterms:modified>
  <cp:category/>
  <cp:version/>
  <cp:contentType/>
  <cp:contentStatus/>
</cp:coreProperties>
</file>